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<sst xmlns="http://schemas.openxmlformats.org/spreadsheetml/2006/main" count="107" uniqueCount="47">
  <si>
    <t>sforzesca</t>
  </si>
  <si>
    <t>merelli</t>
  </si>
  <si>
    <t>orienteering</t>
  </si>
  <si>
    <t>CHALLENGE</t>
  </si>
  <si>
    <t xml:space="preserve"> </t>
  </si>
  <si>
    <t>UNUCI Monza 1</t>
  </si>
  <si>
    <t>UNUCI Milano 1</t>
  </si>
  <si>
    <t>UNUCI Gallarate 1</t>
  </si>
  <si>
    <t>UNUCI Bergamo 1</t>
  </si>
  <si>
    <t>UNUCI Monza 3</t>
  </si>
  <si>
    <t>UNUCI Bergamo 2</t>
  </si>
  <si>
    <t>UNUCI Gallarate 2</t>
  </si>
  <si>
    <t>UNUCI Monza 2</t>
  </si>
  <si>
    <t>UNUCI Milano 3</t>
  </si>
  <si>
    <t>UNUCI Gall /Melegn.</t>
  </si>
  <si>
    <t>Pro.Civ.2</t>
  </si>
  <si>
    <t>Pro.Civ. Albizzate</t>
  </si>
  <si>
    <t>Pro.Civ.1</t>
  </si>
  <si>
    <t>Artiglieri Albizzate</t>
  </si>
  <si>
    <t>Pro.Civ.3</t>
  </si>
  <si>
    <t>UNUCI Milano 2</t>
  </si>
  <si>
    <t>UNUCI Treviglio</t>
  </si>
  <si>
    <t>Polizia di Stato Monza</t>
  </si>
  <si>
    <t>ANA Sulzano</t>
  </si>
  <si>
    <t>UNUCI Varese</t>
  </si>
  <si>
    <t>ASSU Mendrisio</t>
  </si>
  <si>
    <t>UNUCI Milano/Melegnano</t>
  </si>
  <si>
    <t>ANPd'I Lodi 1</t>
  </si>
  <si>
    <t>ANPd'I Lodi 2</t>
  </si>
  <si>
    <t>ANPd'I Lodi 3</t>
  </si>
  <si>
    <t>ANPd'I Lodi 4</t>
  </si>
  <si>
    <t>RGT Trasmissioni</t>
  </si>
  <si>
    <t>UNUCI Varese/Legnano</t>
  </si>
  <si>
    <t>ANPd'I Lodi 5</t>
  </si>
  <si>
    <t>ANPd'I Monza</t>
  </si>
  <si>
    <t>ANPd'I Varese 1</t>
  </si>
  <si>
    <t>ANPd'I Varese 2</t>
  </si>
  <si>
    <t>ANPd'I Milano</t>
  </si>
  <si>
    <t>ANA Lecco</t>
  </si>
  <si>
    <t>ANA Gottolengo</t>
  </si>
  <si>
    <t>Challenge Lombardia 2006</t>
  </si>
  <si>
    <t>Percentuale</t>
  </si>
  <si>
    <r>
      <t xml:space="preserve">3 presenze </t>
    </r>
    <r>
      <rPr>
        <i/>
        <sz val="10"/>
        <rFont val="Arial"/>
        <family val="2"/>
      </rPr>
      <t xml:space="preserve">2 presenze </t>
    </r>
    <r>
      <rPr>
        <sz val="10"/>
        <rFont val="Arial"/>
        <family val="2"/>
      </rPr>
      <t>1presenza</t>
    </r>
  </si>
  <si>
    <t>Punteggio finale adattato</t>
  </si>
  <si>
    <r>
      <t xml:space="preserve">3 presenze                                   </t>
    </r>
    <r>
      <rPr>
        <i/>
        <sz val="10"/>
        <rFont val="Arial"/>
        <family val="2"/>
      </rPr>
      <t xml:space="preserve">2 presenze </t>
    </r>
  </si>
  <si>
    <t>Classifica finale</t>
  </si>
  <si>
    <r>
      <t xml:space="preserve">Pattuglie che hanno effettuato almeno 2 gare        3 gare        </t>
    </r>
    <r>
      <rPr>
        <i/>
        <sz val="10"/>
        <rFont val="Arial"/>
        <family val="2"/>
      </rPr>
      <t xml:space="preserve">2 gare 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</si>
</sst>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textRotation="90" shrinkToFit="1"/>
    </xf>
    <xf numFmtId="1" fontId="6" fillId="0" borderId="0" xfId="0" applyNumberFormat="1" applyFont="1" applyAlignment="1">
      <alignment textRotation="90"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 textRotation="90" wrapText="1" shrinkToFit="1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3" fillId="0" borderId="0" xfId="0" applyFont="1" applyAlignment="1">
      <alignment horizontal="left" vertical="justify" wrapText="1" indent="8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 textRotation="90" wrapText="1"/>
    </xf>
    <xf numFmtId="0" fontId="0" fillId="0" borderId="24" xfId="0" applyBorder="1" applyAlignment="1">
      <alignment horizontal="centerContinuous"/>
    </xf>
    <xf numFmtId="0" fontId="0" fillId="0" borderId="24" xfId="0" applyFont="1" applyBorder="1" applyAlignment="1">
      <alignment/>
    </xf>
    <xf numFmtId="1" fontId="8" fillId="0" borderId="13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2" max="2" width="24.421875" style="4" customWidth="1"/>
    <col min="3" max="8" width="6.7109375" style="0" customWidth="1"/>
    <col min="9" max="9" width="9.7109375" style="1" customWidth="1"/>
  </cols>
  <sheetData>
    <row r="1" ht="12.75">
      <c r="A1" s="6"/>
    </row>
    <row r="2" ht="25.5">
      <c r="A2" s="7" t="s">
        <v>40</v>
      </c>
    </row>
    <row r="4" spans="2:10" ht="96.75">
      <c r="B4" s="36" t="s">
        <v>42</v>
      </c>
      <c r="C4" s="8" t="s">
        <v>0</v>
      </c>
      <c r="D4" s="15" t="s">
        <v>41</v>
      </c>
      <c r="E4" s="8" t="s">
        <v>1</v>
      </c>
      <c r="F4" s="15" t="s">
        <v>41</v>
      </c>
      <c r="G4" s="8" t="s">
        <v>2</v>
      </c>
      <c r="H4" s="15" t="s">
        <v>41</v>
      </c>
      <c r="I4" s="9" t="s">
        <v>3</v>
      </c>
      <c r="J4" s="43" t="s">
        <v>43</v>
      </c>
    </row>
    <row r="5" spans="3:12" ht="13.5" thickBot="1">
      <c r="C5" s="10">
        <v>1600</v>
      </c>
      <c r="D5" s="2"/>
      <c r="E5" s="2">
        <v>1445</v>
      </c>
      <c r="F5" s="2"/>
      <c r="G5" s="2">
        <v>1450</v>
      </c>
      <c r="H5" s="2"/>
      <c r="I5" s="3">
        <f>SUM(C5:G5)/3</f>
        <v>1498.3333333333333</v>
      </c>
      <c r="L5" s="5"/>
    </row>
    <row r="6" spans="1:12" ht="12.75">
      <c r="A6" s="33">
        <v>1</v>
      </c>
      <c r="B6" s="25" t="s">
        <v>8</v>
      </c>
      <c r="C6" s="11">
        <v>920</v>
      </c>
      <c r="D6" s="19">
        <f>C6/1600</f>
        <v>0.575</v>
      </c>
      <c r="E6" s="37">
        <v>1132</v>
      </c>
      <c r="F6" s="19">
        <f>E6/1445</f>
        <v>0.7833910034602076</v>
      </c>
      <c r="G6" s="23">
        <v>702</v>
      </c>
      <c r="H6" s="19">
        <f>G6/1450</f>
        <v>0.48413793103448277</v>
      </c>
      <c r="I6" s="16">
        <f>(C6/1600+E6/1445+G6/1450)*4495/3</f>
        <v>2760.7225201845445</v>
      </c>
      <c r="J6" s="46">
        <f>(C6+E6+G6)*(D6+F6+H6)/3</f>
        <v>1691.4415618661258</v>
      </c>
      <c r="L6" s="5"/>
    </row>
    <row r="7" spans="1:12" ht="12.75">
      <c r="A7" s="34">
        <v>2</v>
      </c>
      <c r="B7" s="26" t="s">
        <v>5</v>
      </c>
      <c r="C7" s="12">
        <v>1150</v>
      </c>
      <c r="D7" s="20">
        <f aca="true" t="shared" si="0" ref="D7:D40">C7/1600</f>
        <v>0.71875</v>
      </c>
      <c r="E7" s="38">
        <v>1064.192</v>
      </c>
      <c r="F7" s="20">
        <f aca="true" t="shared" si="1" ref="F7:F40">E7/1445</f>
        <v>0.7364650519031142</v>
      </c>
      <c r="G7" s="22">
        <v>457</v>
      </c>
      <c r="H7" s="20">
        <f aca="true" t="shared" si="2" ref="H7:H40">G7/1450</f>
        <v>0.31517241379310346</v>
      </c>
      <c r="I7" s="17">
        <f aca="true" t="shared" si="3" ref="I7:I40">(C7/1600+E7/1445+G7/1450)*4495/3</f>
        <v>2652.6305527681657</v>
      </c>
      <c r="J7" s="47">
        <f aca="true" t="shared" si="4" ref="J7:J40">(C7+E7+G7)*(D7+F7+H7)/3</f>
        <v>1576.34827842267</v>
      </c>
      <c r="L7" s="5"/>
    </row>
    <row r="8" spans="1:12" ht="12.75">
      <c r="A8" s="34">
        <v>3</v>
      </c>
      <c r="B8" s="26" t="s">
        <v>12</v>
      </c>
      <c r="C8" s="12">
        <v>755</v>
      </c>
      <c r="D8" s="20">
        <f t="shared" si="0"/>
        <v>0.471875</v>
      </c>
      <c r="E8" s="38">
        <v>1105.411</v>
      </c>
      <c r="F8" s="20">
        <f t="shared" si="1"/>
        <v>0.7649903114186851</v>
      </c>
      <c r="G8" s="22">
        <v>508</v>
      </c>
      <c r="H8" s="20">
        <f t="shared" si="2"/>
        <v>0.3503448275862069</v>
      </c>
      <c r="I8" s="17">
        <f t="shared" si="3"/>
        <v>2378.169858275663</v>
      </c>
      <c r="J8" s="47">
        <f t="shared" si="4"/>
        <v>1253.0553175102384</v>
      </c>
      <c r="L8" s="5"/>
    </row>
    <row r="9" spans="1:12" ht="12.75">
      <c r="A9" s="34">
        <v>4</v>
      </c>
      <c r="B9" s="26" t="s">
        <v>7</v>
      </c>
      <c r="C9" s="12">
        <v>785</v>
      </c>
      <c r="D9" s="20">
        <f t="shared" si="0"/>
        <v>0.490625</v>
      </c>
      <c r="E9" s="38">
        <v>1011.548</v>
      </c>
      <c r="F9" s="20">
        <f t="shared" si="1"/>
        <v>0.7000332179930796</v>
      </c>
      <c r="G9" s="22">
        <v>405</v>
      </c>
      <c r="H9" s="20">
        <f t="shared" si="2"/>
        <v>0.2793103448275862</v>
      </c>
      <c r="I9" s="17">
        <f t="shared" si="3"/>
        <v>2202.5028966262976</v>
      </c>
      <c r="J9" s="47">
        <f t="shared" si="4"/>
        <v>1078.7354498469037</v>
      </c>
      <c r="L9" s="5"/>
    </row>
    <row r="10" spans="1:12" ht="12.75">
      <c r="A10" s="34">
        <v>5</v>
      </c>
      <c r="B10" s="27" t="s">
        <v>6</v>
      </c>
      <c r="C10" s="12"/>
      <c r="D10" s="20">
        <f t="shared" si="0"/>
        <v>0</v>
      </c>
      <c r="E10" s="38">
        <v>1214.932</v>
      </c>
      <c r="F10" s="20">
        <f t="shared" si="1"/>
        <v>0.8407833910034602</v>
      </c>
      <c r="G10" s="22">
        <v>587</v>
      </c>
      <c r="H10" s="20">
        <f t="shared" si="2"/>
        <v>0.4048275862068966</v>
      </c>
      <c r="I10" s="17">
        <f t="shared" si="3"/>
        <v>1866.3404475201844</v>
      </c>
      <c r="J10" s="47">
        <f t="shared" si="4"/>
        <v>748.1687597955375</v>
      </c>
      <c r="L10" s="5"/>
    </row>
    <row r="11" spans="1:12" ht="12.75">
      <c r="A11" s="34">
        <v>6</v>
      </c>
      <c r="B11" s="28" t="s">
        <v>26</v>
      </c>
      <c r="C11" s="12"/>
      <c r="D11" s="20">
        <f t="shared" si="0"/>
        <v>0</v>
      </c>
      <c r="E11" s="38">
        <v>1125.26</v>
      </c>
      <c r="F11" s="20">
        <f t="shared" si="1"/>
        <v>0.7787266435986159</v>
      </c>
      <c r="G11" s="22"/>
      <c r="H11" s="20">
        <f t="shared" si="2"/>
        <v>0</v>
      </c>
      <c r="I11" s="17">
        <f t="shared" si="3"/>
        <v>1166.792087658593</v>
      </c>
      <c r="J11" s="47">
        <f t="shared" si="4"/>
        <v>292.08998099192615</v>
      </c>
      <c r="L11" s="5"/>
    </row>
    <row r="12" spans="1:12" ht="12.75">
      <c r="A12" s="34">
        <v>7</v>
      </c>
      <c r="B12" s="28" t="s">
        <v>25</v>
      </c>
      <c r="C12" s="12"/>
      <c r="D12" s="20">
        <f t="shared" si="0"/>
        <v>0</v>
      </c>
      <c r="E12" s="38">
        <v>998.3425</v>
      </c>
      <c r="F12" s="20">
        <f t="shared" si="1"/>
        <v>0.69089446366782</v>
      </c>
      <c r="G12" s="22"/>
      <c r="H12" s="20">
        <f t="shared" si="2"/>
        <v>0</v>
      </c>
      <c r="I12" s="17">
        <f t="shared" si="3"/>
        <v>1035.1902047289502</v>
      </c>
      <c r="J12" s="47">
        <f t="shared" si="4"/>
        <v>229.91643536476354</v>
      </c>
      <c r="L12" s="5"/>
    </row>
    <row r="13" spans="1:12" ht="12.75">
      <c r="A13" s="34">
        <v>8</v>
      </c>
      <c r="B13" s="28" t="s">
        <v>22</v>
      </c>
      <c r="C13" s="12"/>
      <c r="D13" s="20">
        <f t="shared" si="0"/>
        <v>0</v>
      </c>
      <c r="E13" s="38">
        <v>947.2192</v>
      </c>
      <c r="F13" s="20">
        <f t="shared" si="1"/>
        <v>0.6555150173010381</v>
      </c>
      <c r="G13" s="22"/>
      <c r="H13" s="20">
        <f t="shared" si="2"/>
        <v>0</v>
      </c>
      <c r="I13" s="17">
        <f t="shared" si="3"/>
        <v>982.1800009227221</v>
      </c>
      <c r="J13" s="47">
        <f t="shared" si="4"/>
        <v>206.97213675862517</v>
      </c>
      <c r="L13" s="5"/>
    </row>
    <row r="14" spans="1:12" ht="12.75">
      <c r="A14" s="34">
        <v>9</v>
      </c>
      <c r="B14" s="29" t="s">
        <v>11</v>
      </c>
      <c r="C14" s="12"/>
      <c r="D14" s="20">
        <f t="shared" si="0"/>
        <v>0</v>
      </c>
      <c r="E14" s="38">
        <v>936</v>
      </c>
      <c r="F14" s="20">
        <f t="shared" si="1"/>
        <v>0.6477508650519032</v>
      </c>
      <c r="G14" s="22">
        <v>0</v>
      </c>
      <c r="H14" s="20">
        <f t="shared" si="2"/>
        <v>0</v>
      </c>
      <c r="I14" s="17">
        <f t="shared" si="3"/>
        <v>970.5467128027682</v>
      </c>
      <c r="J14" s="47">
        <f t="shared" si="4"/>
        <v>202.09826989619378</v>
      </c>
      <c r="L14" s="5"/>
    </row>
    <row r="15" spans="1:12" ht="12.75">
      <c r="A15" s="34">
        <v>10</v>
      </c>
      <c r="B15" s="28" t="s">
        <v>23</v>
      </c>
      <c r="C15" s="12"/>
      <c r="D15" s="20">
        <f t="shared" si="0"/>
        <v>0</v>
      </c>
      <c r="E15" s="38">
        <v>916.1644</v>
      </c>
      <c r="F15" s="20">
        <f t="shared" si="1"/>
        <v>0.6340238062283737</v>
      </c>
      <c r="G15" s="22"/>
      <c r="H15" s="20">
        <f t="shared" si="2"/>
        <v>0</v>
      </c>
      <c r="I15" s="17">
        <f t="shared" si="3"/>
        <v>949.9790029988467</v>
      </c>
      <c r="J15" s="47">
        <f t="shared" si="4"/>
        <v>193.6233466729781</v>
      </c>
      <c r="L15" s="5"/>
    </row>
    <row r="16" spans="1:12" ht="12.75">
      <c r="A16" s="34">
        <v>11</v>
      </c>
      <c r="B16" s="28" t="s">
        <v>9</v>
      </c>
      <c r="C16" s="12"/>
      <c r="D16" s="20">
        <f t="shared" si="0"/>
        <v>0</v>
      </c>
      <c r="E16" s="38">
        <v>792.5753</v>
      </c>
      <c r="F16" s="20">
        <f t="shared" si="1"/>
        <v>0.548495017301038</v>
      </c>
      <c r="G16" s="22"/>
      <c r="H16" s="20">
        <f t="shared" si="2"/>
        <v>0</v>
      </c>
      <c r="I16" s="17">
        <f t="shared" si="3"/>
        <v>821.8283675893886</v>
      </c>
      <c r="J16" s="47">
        <f t="shared" si="4"/>
        <v>144.90786762862513</v>
      </c>
      <c r="L16" s="5"/>
    </row>
    <row r="17" spans="1:12" ht="12.75">
      <c r="A17" s="34">
        <v>12</v>
      </c>
      <c r="B17" s="28" t="s">
        <v>28</v>
      </c>
      <c r="C17" s="12">
        <v>800</v>
      </c>
      <c r="D17" s="20">
        <f t="shared" si="0"/>
        <v>0.5</v>
      </c>
      <c r="E17" s="38"/>
      <c r="F17" s="20">
        <f t="shared" si="1"/>
        <v>0</v>
      </c>
      <c r="G17" s="22"/>
      <c r="H17" s="20">
        <f t="shared" si="2"/>
        <v>0</v>
      </c>
      <c r="I17" s="17">
        <f t="shared" si="3"/>
        <v>749.1666666666666</v>
      </c>
      <c r="J17" s="47">
        <f t="shared" si="4"/>
        <v>133.33333333333334</v>
      </c>
      <c r="L17" s="5"/>
    </row>
    <row r="18" spans="1:12" ht="12.75">
      <c r="A18" s="34">
        <v>13</v>
      </c>
      <c r="B18" s="28" t="s">
        <v>27</v>
      </c>
      <c r="C18" s="12">
        <v>795</v>
      </c>
      <c r="D18" s="20">
        <f t="shared" si="0"/>
        <v>0.496875</v>
      </c>
      <c r="E18" s="38"/>
      <c r="F18" s="20">
        <f t="shared" si="1"/>
        <v>0</v>
      </c>
      <c r="G18" s="22"/>
      <c r="H18" s="20">
        <f t="shared" si="2"/>
        <v>0</v>
      </c>
      <c r="I18" s="17">
        <f t="shared" si="3"/>
        <v>744.484375</v>
      </c>
      <c r="J18" s="47">
        <f t="shared" si="4"/>
        <v>131.671875</v>
      </c>
      <c r="L18" s="5"/>
    </row>
    <row r="19" spans="1:12" ht="12.75">
      <c r="A19" s="34">
        <v>14</v>
      </c>
      <c r="B19" s="28" t="s">
        <v>24</v>
      </c>
      <c r="C19" s="12"/>
      <c r="D19" s="20">
        <f t="shared" si="0"/>
        <v>0</v>
      </c>
      <c r="E19" s="38">
        <v>699.1233</v>
      </c>
      <c r="F19" s="20">
        <f t="shared" si="1"/>
        <v>0.4838223529411764</v>
      </c>
      <c r="G19" s="22"/>
      <c r="H19" s="20">
        <f t="shared" si="2"/>
        <v>0</v>
      </c>
      <c r="I19" s="17">
        <f t="shared" si="3"/>
        <v>724.9271588235293</v>
      </c>
      <c r="J19" s="47">
        <f t="shared" si="4"/>
        <v>112.75049333399998</v>
      </c>
      <c r="L19" s="5"/>
    </row>
    <row r="20" spans="1:12" ht="12.75">
      <c r="A20" s="34">
        <v>15</v>
      </c>
      <c r="B20" s="28" t="s">
        <v>30</v>
      </c>
      <c r="C20" s="12">
        <v>740</v>
      </c>
      <c r="D20" s="20">
        <f t="shared" si="0"/>
        <v>0.4625</v>
      </c>
      <c r="E20" s="39"/>
      <c r="F20" s="20">
        <f t="shared" si="1"/>
        <v>0</v>
      </c>
      <c r="G20" s="22"/>
      <c r="H20" s="20">
        <f t="shared" si="2"/>
        <v>0</v>
      </c>
      <c r="I20" s="17">
        <f t="shared" si="3"/>
        <v>692.9791666666666</v>
      </c>
      <c r="J20" s="47">
        <f t="shared" si="4"/>
        <v>114.08333333333333</v>
      </c>
      <c r="L20" s="5"/>
    </row>
    <row r="21" spans="1:12" ht="12.75">
      <c r="A21" s="34">
        <v>16</v>
      </c>
      <c r="B21" s="28" t="s">
        <v>31</v>
      </c>
      <c r="C21" s="13">
        <v>710</v>
      </c>
      <c r="D21" s="20">
        <f t="shared" si="0"/>
        <v>0.44375</v>
      </c>
      <c r="E21" s="39"/>
      <c r="F21" s="20">
        <f t="shared" si="1"/>
        <v>0</v>
      </c>
      <c r="G21" s="22"/>
      <c r="H21" s="20">
        <f t="shared" si="2"/>
        <v>0</v>
      </c>
      <c r="I21" s="17">
        <f t="shared" si="3"/>
        <v>664.8854166666666</v>
      </c>
      <c r="J21" s="47">
        <f t="shared" si="4"/>
        <v>105.02083333333333</v>
      </c>
      <c r="L21" s="5"/>
    </row>
    <row r="22" spans="1:12" ht="12.75">
      <c r="A22" s="34">
        <v>17</v>
      </c>
      <c r="B22" s="28" t="s">
        <v>29</v>
      </c>
      <c r="C22" s="12">
        <v>700</v>
      </c>
      <c r="D22" s="20">
        <f t="shared" si="0"/>
        <v>0.4375</v>
      </c>
      <c r="E22" s="38"/>
      <c r="F22" s="20">
        <f t="shared" si="1"/>
        <v>0</v>
      </c>
      <c r="G22" s="22"/>
      <c r="H22" s="20">
        <f t="shared" si="2"/>
        <v>0</v>
      </c>
      <c r="I22" s="17">
        <f t="shared" si="3"/>
        <v>655.5208333333334</v>
      </c>
      <c r="J22" s="47">
        <f t="shared" si="4"/>
        <v>102.08333333333333</v>
      </c>
      <c r="L22" s="5"/>
    </row>
    <row r="23" spans="1:12" ht="12.75">
      <c r="A23" s="34">
        <v>18</v>
      </c>
      <c r="B23" s="28" t="s">
        <v>34</v>
      </c>
      <c r="C23" s="13">
        <v>695</v>
      </c>
      <c r="D23" s="20">
        <f t="shared" si="0"/>
        <v>0.434375</v>
      </c>
      <c r="E23" s="39"/>
      <c r="F23" s="20">
        <f t="shared" si="1"/>
        <v>0</v>
      </c>
      <c r="G23" s="22"/>
      <c r="H23" s="20">
        <f t="shared" si="2"/>
        <v>0</v>
      </c>
      <c r="I23" s="17">
        <f t="shared" si="3"/>
        <v>650.8385416666666</v>
      </c>
      <c r="J23" s="47">
        <f t="shared" si="4"/>
        <v>100.63020833333333</v>
      </c>
      <c r="L23" s="5"/>
    </row>
    <row r="24" spans="1:12" ht="12.75">
      <c r="A24" s="34">
        <v>19</v>
      </c>
      <c r="B24" s="28" t="s">
        <v>32</v>
      </c>
      <c r="C24" s="12">
        <v>575</v>
      </c>
      <c r="D24" s="20">
        <f t="shared" si="0"/>
        <v>0.359375</v>
      </c>
      <c r="E24" s="39"/>
      <c r="F24" s="20">
        <f t="shared" si="1"/>
        <v>0</v>
      </c>
      <c r="G24" s="22"/>
      <c r="H24" s="20">
        <f t="shared" si="2"/>
        <v>0</v>
      </c>
      <c r="I24" s="17">
        <f t="shared" si="3"/>
        <v>538.4635416666666</v>
      </c>
      <c r="J24" s="47">
        <f t="shared" si="4"/>
        <v>68.88020833333333</v>
      </c>
      <c r="L24" s="5"/>
    </row>
    <row r="25" spans="1:12" ht="12.75">
      <c r="A25" s="34">
        <v>20</v>
      </c>
      <c r="B25" s="28" t="s">
        <v>37</v>
      </c>
      <c r="C25" s="13">
        <v>570</v>
      </c>
      <c r="D25" s="20">
        <f t="shared" si="0"/>
        <v>0.35625</v>
      </c>
      <c r="E25" s="39"/>
      <c r="F25" s="20">
        <f t="shared" si="1"/>
        <v>0</v>
      </c>
      <c r="G25" s="22"/>
      <c r="H25" s="20">
        <f t="shared" si="2"/>
        <v>0</v>
      </c>
      <c r="I25" s="17">
        <f t="shared" si="3"/>
        <v>533.78125</v>
      </c>
      <c r="J25" s="47">
        <f t="shared" si="4"/>
        <v>67.6875</v>
      </c>
      <c r="L25" s="5"/>
    </row>
    <row r="26" spans="1:12" ht="12.75">
      <c r="A26" s="34">
        <v>21</v>
      </c>
      <c r="B26" s="28" t="s">
        <v>38</v>
      </c>
      <c r="C26" s="13">
        <v>520</v>
      </c>
      <c r="D26" s="20">
        <f t="shared" si="0"/>
        <v>0.325</v>
      </c>
      <c r="E26" s="39"/>
      <c r="F26" s="20">
        <f t="shared" si="1"/>
        <v>0</v>
      </c>
      <c r="G26" s="22"/>
      <c r="H26" s="20">
        <f t="shared" si="2"/>
        <v>0</v>
      </c>
      <c r="I26" s="17">
        <f t="shared" si="3"/>
        <v>486.9583333333333</v>
      </c>
      <c r="J26" s="47">
        <f t="shared" si="4"/>
        <v>56.333333333333336</v>
      </c>
      <c r="L26" s="5"/>
    </row>
    <row r="27" spans="1:12" ht="12.75">
      <c r="A27" s="34">
        <v>22</v>
      </c>
      <c r="B27" s="30" t="s">
        <v>13</v>
      </c>
      <c r="C27" s="12"/>
      <c r="D27" s="20">
        <f t="shared" si="0"/>
        <v>0</v>
      </c>
      <c r="E27" s="38"/>
      <c r="F27" s="20">
        <f t="shared" si="1"/>
        <v>0</v>
      </c>
      <c r="G27" s="22">
        <v>440</v>
      </c>
      <c r="H27" s="20">
        <f t="shared" si="2"/>
        <v>0.30344827586206896</v>
      </c>
      <c r="I27" s="17">
        <f t="shared" si="3"/>
        <v>454.6666666666667</v>
      </c>
      <c r="J27" s="47">
        <f t="shared" si="4"/>
        <v>44.50574712643678</v>
      </c>
      <c r="L27" s="5"/>
    </row>
    <row r="28" spans="1:12" ht="12.75">
      <c r="A28" s="34">
        <v>23</v>
      </c>
      <c r="B28" s="28" t="s">
        <v>39</v>
      </c>
      <c r="C28" s="13">
        <v>440</v>
      </c>
      <c r="D28" s="20">
        <f t="shared" si="0"/>
        <v>0.275</v>
      </c>
      <c r="E28" s="39"/>
      <c r="F28" s="20">
        <f t="shared" si="1"/>
        <v>0</v>
      </c>
      <c r="G28" s="22"/>
      <c r="H28" s="20">
        <f t="shared" si="2"/>
        <v>0</v>
      </c>
      <c r="I28" s="17">
        <f t="shared" si="3"/>
        <v>412.0416666666667</v>
      </c>
      <c r="J28" s="47">
        <f t="shared" si="4"/>
        <v>40.333333333333336</v>
      </c>
      <c r="L28" s="5"/>
    </row>
    <row r="29" spans="1:12" ht="12.75">
      <c r="A29" s="34">
        <v>24</v>
      </c>
      <c r="B29" s="31" t="s">
        <v>14</v>
      </c>
      <c r="C29" s="12"/>
      <c r="D29" s="20">
        <f t="shared" si="0"/>
        <v>0</v>
      </c>
      <c r="E29" s="38"/>
      <c r="F29" s="20">
        <f t="shared" si="1"/>
        <v>0</v>
      </c>
      <c r="G29" s="22">
        <v>291</v>
      </c>
      <c r="H29" s="20">
        <f t="shared" si="2"/>
        <v>0.2006896551724138</v>
      </c>
      <c r="I29" s="17">
        <f t="shared" si="3"/>
        <v>300.7</v>
      </c>
      <c r="J29" s="47">
        <f t="shared" si="4"/>
        <v>19.466896551724137</v>
      </c>
      <c r="L29" s="5"/>
    </row>
    <row r="30" spans="1:12" ht="12.75">
      <c r="A30" s="34">
        <v>25</v>
      </c>
      <c r="B30" s="28" t="s">
        <v>33</v>
      </c>
      <c r="C30" s="12">
        <v>220</v>
      </c>
      <c r="D30" s="20">
        <f t="shared" si="0"/>
        <v>0.1375</v>
      </c>
      <c r="E30" s="39"/>
      <c r="F30" s="20">
        <f t="shared" si="1"/>
        <v>0</v>
      </c>
      <c r="G30" s="22"/>
      <c r="H30" s="20">
        <f t="shared" si="2"/>
        <v>0</v>
      </c>
      <c r="I30" s="17">
        <f t="shared" si="3"/>
        <v>206.02083333333334</v>
      </c>
      <c r="J30" s="47">
        <f t="shared" si="4"/>
        <v>10.083333333333334</v>
      </c>
      <c r="L30" s="5"/>
    </row>
    <row r="31" spans="1:12" ht="12.75">
      <c r="A31" s="34">
        <v>26</v>
      </c>
      <c r="B31" s="30" t="s">
        <v>10</v>
      </c>
      <c r="C31" s="12"/>
      <c r="D31" s="20">
        <f t="shared" si="0"/>
        <v>0</v>
      </c>
      <c r="E31" s="38"/>
      <c r="F31" s="20">
        <f t="shared" si="1"/>
        <v>0</v>
      </c>
      <c r="G31" s="22">
        <v>143</v>
      </c>
      <c r="H31" s="20">
        <f t="shared" si="2"/>
        <v>0.09862068965517241</v>
      </c>
      <c r="I31" s="17">
        <f t="shared" si="3"/>
        <v>147.76666666666668</v>
      </c>
      <c r="J31" s="47">
        <f t="shared" si="4"/>
        <v>4.700919540229886</v>
      </c>
      <c r="L31" s="5"/>
    </row>
    <row r="32" spans="1:12" ht="12.75">
      <c r="A32" s="34">
        <v>27</v>
      </c>
      <c r="B32" s="31" t="s">
        <v>35</v>
      </c>
      <c r="C32" s="12"/>
      <c r="D32" s="20">
        <f t="shared" si="0"/>
        <v>0</v>
      </c>
      <c r="E32" s="38"/>
      <c r="F32" s="20">
        <f t="shared" si="1"/>
        <v>0</v>
      </c>
      <c r="G32" s="22">
        <v>0</v>
      </c>
      <c r="H32" s="20">
        <f t="shared" si="2"/>
        <v>0</v>
      </c>
      <c r="I32" s="17">
        <f t="shared" si="3"/>
        <v>0</v>
      </c>
      <c r="J32" s="47">
        <f t="shared" si="4"/>
        <v>0</v>
      </c>
      <c r="L32" s="5"/>
    </row>
    <row r="33" spans="1:12" ht="12.75">
      <c r="A33" s="34">
        <v>28</v>
      </c>
      <c r="B33" s="31" t="s">
        <v>15</v>
      </c>
      <c r="C33" s="12"/>
      <c r="D33" s="20">
        <f t="shared" si="0"/>
        <v>0</v>
      </c>
      <c r="E33" s="38"/>
      <c r="F33" s="20">
        <f t="shared" si="1"/>
        <v>0</v>
      </c>
      <c r="G33" s="22">
        <v>0</v>
      </c>
      <c r="H33" s="20">
        <f t="shared" si="2"/>
        <v>0</v>
      </c>
      <c r="I33" s="17">
        <f t="shared" si="3"/>
        <v>0</v>
      </c>
      <c r="J33" s="47">
        <f t="shared" si="4"/>
        <v>0</v>
      </c>
      <c r="L33" s="5"/>
    </row>
    <row r="34" spans="1:12" ht="12.75">
      <c r="A34" s="34">
        <v>29</v>
      </c>
      <c r="B34" s="31" t="s">
        <v>16</v>
      </c>
      <c r="C34" s="12"/>
      <c r="D34" s="20">
        <f t="shared" si="0"/>
        <v>0</v>
      </c>
      <c r="E34" s="38"/>
      <c r="F34" s="20">
        <f t="shared" si="1"/>
        <v>0</v>
      </c>
      <c r="G34" s="22">
        <v>0</v>
      </c>
      <c r="H34" s="20">
        <f t="shared" si="2"/>
        <v>0</v>
      </c>
      <c r="I34" s="17">
        <f t="shared" si="3"/>
        <v>0</v>
      </c>
      <c r="J34" s="47">
        <f t="shared" si="4"/>
        <v>0</v>
      </c>
      <c r="L34" s="5"/>
    </row>
    <row r="35" spans="1:12" ht="12.75">
      <c r="A35" s="34">
        <v>30</v>
      </c>
      <c r="B35" s="31" t="s">
        <v>17</v>
      </c>
      <c r="C35" s="12"/>
      <c r="D35" s="20">
        <f t="shared" si="0"/>
        <v>0</v>
      </c>
      <c r="E35" s="38"/>
      <c r="F35" s="20">
        <f t="shared" si="1"/>
        <v>0</v>
      </c>
      <c r="G35" s="22">
        <v>0</v>
      </c>
      <c r="H35" s="20">
        <f t="shared" si="2"/>
        <v>0</v>
      </c>
      <c r="I35" s="17">
        <f t="shared" si="3"/>
        <v>0</v>
      </c>
      <c r="J35" s="47">
        <f t="shared" si="4"/>
        <v>0</v>
      </c>
      <c r="L35" s="5"/>
    </row>
    <row r="36" spans="1:12" ht="12.75">
      <c r="A36" s="34">
        <v>31</v>
      </c>
      <c r="B36" s="31" t="s">
        <v>18</v>
      </c>
      <c r="C36" s="12"/>
      <c r="D36" s="20">
        <f t="shared" si="0"/>
        <v>0</v>
      </c>
      <c r="E36" s="38"/>
      <c r="F36" s="20">
        <f t="shared" si="1"/>
        <v>0</v>
      </c>
      <c r="G36" s="22">
        <v>0</v>
      </c>
      <c r="H36" s="20">
        <f t="shared" si="2"/>
        <v>0</v>
      </c>
      <c r="I36" s="17">
        <f t="shared" si="3"/>
        <v>0</v>
      </c>
      <c r="J36" s="47">
        <f t="shared" si="4"/>
        <v>0</v>
      </c>
      <c r="L36" s="5"/>
    </row>
    <row r="37" spans="1:12" ht="12.75">
      <c r="A37" s="34">
        <v>32</v>
      </c>
      <c r="B37" s="31" t="s">
        <v>19</v>
      </c>
      <c r="C37" s="12"/>
      <c r="D37" s="20">
        <f t="shared" si="0"/>
        <v>0</v>
      </c>
      <c r="E37" s="38"/>
      <c r="F37" s="20">
        <f t="shared" si="1"/>
        <v>0</v>
      </c>
      <c r="G37" s="22">
        <v>0</v>
      </c>
      <c r="H37" s="20">
        <f t="shared" si="2"/>
        <v>0</v>
      </c>
      <c r="I37" s="17">
        <f t="shared" si="3"/>
        <v>0</v>
      </c>
      <c r="J37" s="47">
        <f t="shared" si="4"/>
        <v>0</v>
      </c>
      <c r="L37" s="5"/>
    </row>
    <row r="38" spans="1:12" ht="12.75">
      <c r="A38" s="34">
        <v>33</v>
      </c>
      <c r="B38" s="31" t="s">
        <v>20</v>
      </c>
      <c r="C38" s="12"/>
      <c r="D38" s="20">
        <f t="shared" si="0"/>
        <v>0</v>
      </c>
      <c r="E38" s="38"/>
      <c r="F38" s="20">
        <f t="shared" si="1"/>
        <v>0</v>
      </c>
      <c r="G38" s="22">
        <v>0</v>
      </c>
      <c r="H38" s="20">
        <f t="shared" si="2"/>
        <v>0</v>
      </c>
      <c r="I38" s="17">
        <f t="shared" si="3"/>
        <v>0</v>
      </c>
      <c r="J38" s="47">
        <f t="shared" si="4"/>
        <v>0</v>
      </c>
      <c r="L38" s="5"/>
    </row>
    <row r="39" spans="1:12" ht="12.75">
      <c r="A39" s="34">
        <v>34</v>
      </c>
      <c r="B39" s="31" t="s">
        <v>36</v>
      </c>
      <c r="C39" s="12"/>
      <c r="D39" s="20">
        <f t="shared" si="0"/>
        <v>0</v>
      </c>
      <c r="E39" s="38"/>
      <c r="F39" s="20">
        <f t="shared" si="1"/>
        <v>0</v>
      </c>
      <c r="G39" s="22">
        <v>0</v>
      </c>
      <c r="H39" s="20">
        <f t="shared" si="2"/>
        <v>0</v>
      </c>
      <c r="I39" s="17">
        <f t="shared" si="3"/>
        <v>0</v>
      </c>
      <c r="J39" s="47">
        <f t="shared" si="4"/>
        <v>0</v>
      </c>
      <c r="L39" s="5"/>
    </row>
    <row r="40" spans="1:12" ht="13.5" thickBot="1">
      <c r="A40" s="35">
        <v>35</v>
      </c>
      <c r="B40" s="32" t="s">
        <v>21</v>
      </c>
      <c r="C40" s="14"/>
      <c r="D40" s="21">
        <f t="shared" si="0"/>
        <v>0</v>
      </c>
      <c r="E40" s="40"/>
      <c r="F40" s="21">
        <f t="shared" si="1"/>
        <v>0</v>
      </c>
      <c r="G40" s="24">
        <v>0</v>
      </c>
      <c r="H40" s="21">
        <f t="shared" si="2"/>
        <v>0</v>
      </c>
      <c r="I40" s="18">
        <f t="shared" si="3"/>
        <v>0</v>
      </c>
      <c r="J40" s="48">
        <f t="shared" si="4"/>
        <v>0</v>
      </c>
      <c r="L40" s="5"/>
    </row>
    <row r="41" spans="3:9" ht="12.75">
      <c r="C41" s="1"/>
      <c r="D41" s="1"/>
      <c r="I41"/>
    </row>
    <row r="42" spans="3:9" ht="12.75">
      <c r="C42" s="1"/>
      <c r="D42" s="1"/>
      <c r="I42"/>
    </row>
    <row r="43" spans="3:9" ht="12.75">
      <c r="C43" s="1"/>
      <c r="D43" s="1"/>
      <c r="I43"/>
    </row>
    <row r="44" spans="3:9" ht="12.75">
      <c r="C44" s="1"/>
      <c r="D44" s="1"/>
      <c r="I44"/>
    </row>
    <row r="45" spans="3:9" ht="12.75">
      <c r="C45" s="1"/>
      <c r="D45" s="1"/>
      <c r="I45"/>
    </row>
    <row r="46" spans="3:9" ht="12.75">
      <c r="C46" s="1"/>
      <c r="D46" s="1"/>
      <c r="I46"/>
    </row>
    <row r="47" spans="3:9" ht="12.75">
      <c r="C47" s="1"/>
      <c r="D47" s="1"/>
      <c r="I47"/>
    </row>
    <row r="48" spans="3:9" ht="12.75">
      <c r="C48" s="1"/>
      <c r="D48" s="1"/>
      <c r="I48"/>
    </row>
    <row r="49" spans="3:9" ht="12.75">
      <c r="C49" s="1"/>
      <c r="D49" s="1"/>
      <c r="G49" t="s">
        <v>4</v>
      </c>
      <c r="I49"/>
    </row>
    <row r="50" spans="3:9" ht="12.75">
      <c r="C50" s="1"/>
      <c r="D50" s="1"/>
      <c r="I50"/>
    </row>
    <row r="51" spans="3:9" ht="12.75">
      <c r="C51" s="1"/>
      <c r="D51" s="1"/>
      <c r="I5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J40"/>
    </sheetView>
  </sheetViews>
  <sheetFormatPr defaultColWidth="9.140625" defaultRowHeight="12.75"/>
  <cols>
    <col min="2" max="2" width="24.421875" style="0" customWidth="1"/>
    <col min="3" max="8" width="6.7109375" style="0" customWidth="1"/>
    <col min="9" max="9" width="9.7109375" style="0" customWidth="1"/>
  </cols>
  <sheetData>
    <row r="1" spans="1:9" ht="12.75">
      <c r="A1" s="6"/>
      <c r="B1" s="4"/>
      <c r="I1" s="1"/>
    </row>
    <row r="2" spans="1:9" ht="25.5">
      <c r="A2" s="7" t="s">
        <v>40</v>
      </c>
      <c r="B2" s="4"/>
      <c r="I2" s="1"/>
    </row>
    <row r="3" spans="2:9" ht="12.75">
      <c r="B3" s="4"/>
      <c r="I3" s="1"/>
    </row>
    <row r="4" spans="2:10" ht="96.75">
      <c r="B4" s="49" t="s">
        <v>44</v>
      </c>
      <c r="C4" s="8" t="s">
        <v>0</v>
      </c>
      <c r="D4" s="15" t="s">
        <v>41</v>
      </c>
      <c r="E4" s="8" t="s">
        <v>1</v>
      </c>
      <c r="F4" s="15" t="s">
        <v>41</v>
      </c>
      <c r="G4" s="8" t="s">
        <v>2</v>
      </c>
      <c r="H4" s="15" t="s">
        <v>41</v>
      </c>
      <c r="I4" s="9" t="s">
        <v>3</v>
      </c>
      <c r="J4" s="43" t="s">
        <v>43</v>
      </c>
    </row>
    <row r="5" spans="2:9" ht="13.5" thickBot="1">
      <c r="B5" s="4"/>
      <c r="C5" s="10">
        <v>1600</v>
      </c>
      <c r="D5" s="2"/>
      <c r="E5" s="2">
        <v>1445</v>
      </c>
      <c r="F5" s="2"/>
      <c r="G5" s="2">
        <v>1450</v>
      </c>
      <c r="H5" s="2"/>
      <c r="I5" s="3">
        <f>SUM(C5:G5)/3</f>
        <v>1498.3333333333333</v>
      </c>
    </row>
    <row r="6" spans="1:11" ht="12.75">
      <c r="A6" s="33">
        <v>1</v>
      </c>
      <c r="B6" s="25" t="s">
        <v>8</v>
      </c>
      <c r="C6" s="11">
        <v>920</v>
      </c>
      <c r="D6" s="19">
        <f>C6/1600</f>
        <v>0.575</v>
      </c>
      <c r="E6" s="37">
        <v>1132</v>
      </c>
      <c r="F6" s="19">
        <f>E6/1445</f>
        <v>0.7833910034602076</v>
      </c>
      <c r="G6" s="23">
        <v>702</v>
      </c>
      <c r="H6" s="19">
        <f>G6/1450</f>
        <v>0.48413793103448277</v>
      </c>
      <c r="I6" s="16">
        <f>(C6/1600+E6/1445+G6/1450)*4495/3</f>
        <v>2760.7225201845445</v>
      </c>
      <c r="J6" s="46">
        <f>(C6+E6+G6)*(D6+F6+H6)/3</f>
        <v>1691.4415618661258</v>
      </c>
      <c r="K6" s="5"/>
    </row>
    <row r="7" spans="1:11" ht="12.75">
      <c r="A7" s="34">
        <v>2</v>
      </c>
      <c r="B7" s="26" t="s">
        <v>5</v>
      </c>
      <c r="C7" s="12">
        <v>1150</v>
      </c>
      <c r="D7" s="20">
        <f aca="true" t="shared" si="0" ref="D7:D40">C7/1600</f>
        <v>0.71875</v>
      </c>
      <c r="E7" s="38">
        <v>1064.192</v>
      </c>
      <c r="F7" s="20">
        <f aca="true" t="shared" si="1" ref="F7:F40">E7/1445</f>
        <v>0.7364650519031142</v>
      </c>
      <c r="G7" s="22">
        <v>457</v>
      </c>
      <c r="H7" s="20">
        <f aca="true" t="shared" si="2" ref="H7:H40">G7/1450</f>
        <v>0.31517241379310346</v>
      </c>
      <c r="I7" s="17">
        <f aca="true" t="shared" si="3" ref="I7:I40">(C7/1600+E7/1445+G7/1450)*4495/3</f>
        <v>2652.6305527681657</v>
      </c>
      <c r="J7" s="47">
        <f aca="true" t="shared" si="4" ref="J7:J40">(C7+E7+G7)*(D7+F7+H7)/3</f>
        <v>1576.34827842267</v>
      </c>
      <c r="K7" s="5"/>
    </row>
    <row r="8" spans="1:11" ht="12.75">
      <c r="A8" s="34">
        <v>3</v>
      </c>
      <c r="B8" s="26" t="s">
        <v>12</v>
      </c>
      <c r="C8" s="12">
        <v>755</v>
      </c>
      <c r="D8" s="20">
        <f t="shared" si="0"/>
        <v>0.471875</v>
      </c>
      <c r="E8" s="38">
        <v>1105.411</v>
      </c>
      <c r="F8" s="20">
        <f t="shared" si="1"/>
        <v>0.7649903114186851</v>
      </c>
      <c r="G8" s="22">
        <v>508</v>
      </c>
      <c r="H8" s="20">
        <f t="shared" si="2"/>
        <v>0.3503448275862069</v>
      </c>
      <c r="I8" s="17">
        <f t="shared" si="3"/>
        <v>2378.169858275663</v>
      </c>
      <c r="J8" s="47">
        <f t="shared" si="4"/>
        <v>1253.0553175102384</v>
      </c>
      <c r="K8" s="5"/>
    </row>
    <row r="9" spans="1:11" ht="12.75">
      <c r="A9" s="34">
        <v>4</v>
      </c>
      <c r="B9" s="26" t="s">
        <v>7</v>
      </c>
      <c r="C9" s="12">
        <v>785</v>
      </c>
      <c r="D9" s="20">
        <f t="shared" si="0"/>
        <v>0.490625</v>
      </c>
      <c r="E9" s="38">
        <v>1011.548</v>
      </c>
      <c r="F9" s="20">
        <f t="shared" si="1"/>
        <v>0.7000332179930796</v>
      </c>
      <c r="G9" s="22">
        <v>405</v>
      </c>
      <c r="H9" s="20">
        <f t="shared" si="2"/>
        <v>0.2793103448275862</v>
      </c>
      <c r="I9" s="17">
        <f t="shared" si="3"/>
        <v>2202.5028966262976</v>
      </c>
      <c r="J9" s="47">
        <f t="shared" si="4"/>
        <v>1078.7354498469037</v>
      </c>
      <c r="K9" s="5"/>
    </row>
    <row r="10" spans="1:12" ht="12.75">
      <c r="A10" s="34">
        <v>5</v>
      </c>
      <c r="B10" s="27" t="s">
        <v>6</v>
      </c>
      <c r="C10" s="12"/>
      <c r="D10" s="20">
        <f t="shared" si="0"/>
        <v>0</v>
      </c>
      <c r="E10" s="38">
        <v>1214.932</v>
      </c>
      <c r="F10" s="20">
        <f t="shared" si="1"/>
        <v>0.8407833910034602</v>
      </c>
      <c r="G10" s="22">
        <v>587</v>
      </c>
      <c r="H10" s="20">
        <f t="shared" si="2"/>
        <v>0.4048275862068966</v>
      </c>
      <c r="I10" s="17">
        <f t="shared" si="3"/>
        <v>1866.3404475201844</v>
      </c>
      <c r="J10" s="47">
        <f t="shared" si="4"/>
        <v>748.1687597955375</v>
      </c>
      <c r="K10" s="5"/>
      <c r="L10" s="1"/>
    </row>
    <row r="11" spans="1:11" ht="12.75">
      <c r="A11" s="34">
        <v>6</v>
      </c>
      <c r="B11" s="28" t="s">
        <v>26</v>
      </c>
      <c r="C11" s="12"/>
      <c r="D11" s="20">
        <f t="shared" si="0"/>
        <v>0</v>
      </c>
      <c r="E11" s="38">
        <v>1125.26</v>
      </c>
      <c r="F11" s="20">
        <f t="shared" si="1"/>
        <v>0.7787266435986159</v>
      </c>
      <c r="G11" s="22"/>
      <c r="H11" s="20">
        <f t="shared" si="2"/>
        <v>0</v>
      </c>
      <c r="I11" s="17">
        <f t="shared" si="3"/>
        <v>1166.792087658593</v>
      </c>
      <c r="J11" s="47">
        <f t="shared" si="4"/>
        <v>292.08998099192615</v>
      </c>
      <c r="K11" s="5"/>
    </row>
    <row r="12" spans="1:11" ht="12.75">
      <c r="A12" s="34">
        <v>7</v>
      </c>
      <c r="B12" s="28" t="s">
        <v>25</v>
      </c>
      <c r="C12" s="12"/>
      <c r="D12" s="20">
        <f t="shared" si="0"/>
        <v>0</v>
      </c>
      <c r="E12" s="38">
        <v>998.3425</v>
      </c>
      <c r="F12" s="20">
        <f t="shared" si="1"/>
        <v>0.69089446366782</v>
      </c>
      <c r="G12" s="22"/>
      <c r="H12" s="20">
        <f t="shared" si="2"/>
        <v>0</v>
      </c>
      <c r="I12" s="17">
        <f t="shared" si="3"/>
        <v>1035.1902047289502</v>
      </c>
      <c r="J12" s="47">
        <f t="shared" si="4"/>
        <v>229.91643536476354</v>
      </c>
      <c r="K12" s="5"/>
    </row>
    <row r="13" spans="1:11" ht="12.75">
      <c r="A13" s="34">
        <v>8</v>
      </c>
      <c r="B13" s="28" t="s">
        <v>22</v>
      </c>
      <c r="C13" s="12"/>
      <c r="D13" s="20">
        <f t="shared" si="0"/>
        <v>0</v>
      </c>
      <c r="E13" s="38">
        <v>947.2192</v>
      </c>
      <c r="F13" s="20">
        <f t="shared" si="1"/>
        <v>0.6555150173010381</v>
      </c>
      <c r="G13" s="22"/>
      <c r="H13" s="20">
        <f t="shared" si="2"/>
        <v>0</v>
      </c>
      <c r="I13" s="17">
        <f t="shared" si="3"/>
        <v>982.1800009227221</v>
      </c>
      <c r="J13" s="47">
        <f t="shared" si="4"/>
        <v>206.97213675862517</v>
      </c>
      <c r="K13" s="5"/>
    </row>
    <row r="14" spans="1:11" ht="12.75">
      <c r="A14" s="34">
        <v>9</v>
      </c>
      <c r="B14" s="29" t="s">
        <v>11</v>
      </c>
      <c r="C14" s="12"/>
      <c r="D14" s="20">
        <f t="shared" si="0"/>
        <v>0</v>
      </c>
      <c r="E14" s="38">
        <v>936</v>
      </c>
      <c r="F14" s="20">
        <f t="shared" si="1"/>
        <v>0.6477508650519032</v>
      </c>
      <c r="G14" s="22">
        <v>0</v>
      </c>
      <c r="H14" s="20">
        <f t="shared" si="2"/>
        <v>0</v>
      </c>
      <c r="I14" s="17">
        <f t="shared" si="3"/>
        <v>970.5467128027682</v>
      </c>
      <c r="J14" s="47">
        <f t="shared" si="4"/>
        <v>202.09826989619378</v>
      </c>
      <c r="K14" s="5"/>
    </row>
    <row r="15" spans="1:11" ht="12.75">
      <c r="A15" s="34">
        <v>10</v>
      </c>
      <c r="B15" s="28" t="s">
        <v>23</v>
      </c>
      <c r="C15" s="12"/>
      <c r="D15" s="20">
        <f t="shared" si="0"/>
        <v>0</v>
      </c>
      <c r="E15" s="38">
        <v>916.1644</v>
      </c>
      <c r="F15" s="20">
        <f t="shared" si="1"/>
        <v>0.6340238062283737</v>
      </c>
      <c r="G15" s="22"/>
      <c r="H15" s="20">
        <f t="shared" si="2"/>
        <v>0</v>
      </c>
      <c r="I15" s="17">
        <f t="shared" si="3"/>
        <v>949.9790029988467</v>
      </c>
      <c r="J15" s="47">
        <f t="shared" si="4"/>
        <v>193.6233466729781</v>
      </c>
      <c r="K15" s="5"/>
    </row>
    <row r="16" spans="1:11" ht="12.75">
      <c r="A16" s="34">
        <v>11</v>
      </c>
      <c r="B16" s="28" t="s">
        <v>9</v>
      </c>
      <c r="C16" s="12"/>
      <c r="D16" s="20">
        <f t="shared" si="0"/>
        <v>0</v>
      </c>
      <c r="E16" s="38">
        <v>792.5753</v>
      </c>
      <c r="F16" s="20">
        <f t="shared" si="1"/>
        <v>0.548495017301038</v>
      </c>
      <c r="G16" s="22"/>
      <c r="H16" s="20">
        <f t="shared" si="2"/>
        <v>0</v>
      </c>
      <c r="I16" s="17">
        <f t="shared" si="3"/>
        <v>821.8283675893886</v>
      </c>
      <c r="J16" s="47">
        <f t="shared" si="4"/>
        <v>144.90786762862513</v>
      </c>
      <c r="K16" s="5"/>
    </row>
    <row r="17" spans="1:11" ht="12.75">
      <c r="A17" s="34">
        <v>12</v>
      </c>
      <c r="B17" s="28" t="s">
        <v>28</v>
      </c>
      <c r="C17" s="12">
        <v>800</v>
      </c>
      <c r="D17" s="20">
        <f t="shared" si="0"/>
        <v>0.5</v>
      </c>
      <c r="E17" s="38"/>
      <c r="F17" s="20">
        <f t="shared" si="1"/>
        <v>0</v>
      </c>
      <c r="G17" s="22"/>
      <c r="H17" s="20">
        <f t="shared" si="2"/>
        <v>0</v>
      </c>
      <c r="I17" s="17">
        <f t="shared" si="3"/>
        <v>749.1666666666666</v>
      </c>
      <c r="J17" s="47">
        <f t="shared" si="4"/>
        <v>133.33333333333334</v>
      </c>
      <c r="K17" s="5"/>
    </row>
    <row r="18" spans="1:11" ht="12.75">
      <c r="A18" s="34">
        <v>13</v>
      </c>
      <c r="B18" s="28" t="s">
        <v>27</v>
      </c>
      <c r="C18" s="12">
        <v>795</v>
      </c>
      <c r="D18" s="20">
        <f t="shared" si="0"/>
        <v>0.496875</v>
      </c>
      <c r="E18" s="38"/>
      <c r="F18" s="20">
        <f t="shared" si="1"/>
        <v>0</v>
      </c>
      <c r="G18" s="22"/>
      <c r="H18" s="20">
        <f t="shared" si="2"/>
        <v>0</v>
      </c>
      <c r="I18" s="17">
        <f t="shared" si="3"/>
        <v>744.484375</v>
      </c>
      <c r="J18" s="47">
        <f t="shared" si="4"/>
        <v>131.671875</v>
      </c>
      <c r="K18" s="5"/>
    </row>
    <row r="19" spans="1:11" ht="12.75">
      <c r="A19" s="34">
        <v>14</v>
      </c>
      <c r="B19" s="28" t="s">
        <v>24</v>
      </c>
      <c r="C19" s="12"/>
      <c r="D19" s="20">
        <f t="shared" si="0"/>
        <v>0</v>
      </c>
      <c r="E19" s="38">
        <v>699.1233</v>
      </c>
      <c r="F19" s="20">
        <f t="shared" si="1"/>
        <v>0.4838223529411764</v>
      </c>
      <c r="G19" s="22"/>
      <c r="H19" s="20">
        <f t="shared" si="2"/>
        <v>0</v>
      </c>
      <c r="I19" s="17">
        <f t="shared" si="3"/>
        <v>724.9271588235293</v>
      </c>
      <c r="J19" s="47">
        <f t="shared" si="4"/>
        <v>112.75049333399998</v>
      </c>
      <c r="K19" s="5"/>
    </row>
    <row r="20" spans="1:11" ht="12.75">
      <c r="A20" s="34">
        <v>15</v>
      </c>
      <c r="B20" s="28" t="s">
        <v>30</v>
      </c>
      <c r="C20" s="12">
        <v>740</v>
      </c>
      <c r="D20" s="20">
        <f t="shared" si="0"/>
        <v>0.4625</v>
      </c>
      <c r="E20" s="39"/>
      <c r="F20" s="20">
        <f t="shared" si="1"/>
        <v>0</v>
      </c>
      <c r="G20" s="22"/>
      <c r="H20" s="20">
        <f t="shared" si="2"/>
        <v>0</v>
      </c>
      <c r="I20" s="17">
        <f t="shared" si="3"/>
        <v>692.9791666666666</v>
      </c>
      <c r="J20" s="47">
        <f t="shared" si="4"/>
        <v>114.08333333333333</v>
      </c>
      <c r="K20" s="5"/>
    </row>
    <row r="21" spans="1:11" ht="12.75">
      <c r="A21" s="34">
        <v>16</v>
      </c>
      <c r="B21" s="28" t="s">
        <v>31</v>
      </c>
      <c r="C21" s="13">
        <v>710</v>
      </c>
      <c r="D21" s="20">
        <f t="shared" si="0"/>
        <v>0.44375</v>
      </c>
      <c r="E21" s="39"/>
      <c r="F21" s="20">
        <f t="shared" si="1"/>
        <v>0</v>
      </c>
      <c r="G21" s="22"/>
      <c r="H21" s="20">
        <f t="shared" si="2"/>
        <v>0</v>
      </c>
      <c r="I21" s="17">
        <f t="shared" si="3"/>
        <v>664.8854166666666</v>
      </c>
      <c r="J21" s="47">
        <f t="shared" si="4"/>
        <v>105.02083333333333</v>
      </c>
      <c r="K21" s="5"/>
    </row>
    <row r="22" spans="1:11" ht="12.75">
      <c r="A22" s="34">
        <v>17</v>
      </c>
      <c r="B22" s="28" t="s">
        <v>29</v>
      </c>
      <c r="C22" s="12">
        <v>700</v>
      </c>
      <c r="D22" s="20">
        <f t="shared" si="0"/>
        <v>0.4375</v>
      </c>
      <c r="E22" s="38"/>
      <c r="F22" s="20">
        <f t="shared" si="1"/>
        <v>0</v>
      </c>
      <c r="G22" s="22"/>
      <c r="H22" s="20">
        <f t="shared" si="2"/>
        <v>0</v>
      </c>
      <c r="I22" s="17">
        <f t="shared" si="3"/>
        <v>655.5208333333334</v>
      </c>
      <c r="J22" s="47">
        <f t="shared" si="4"/>
        <v>102.08333333333333</v>
      </c>
      <c r="K22" s="5"/>
    </row>
    <row r="23" spans="1:11" ht="12.75">
      <c r="A23" s="34">
        <v>18</v>
      </c>
      <c r="B23" s="28" t="s">
        <v>34</v>
      </c>
      <c r="C23" s="13">
        <v>695</v>
      </c>
      <c r="D23" s="20">
        <f t="shared" si="0"/>
        <v>0.434375</v>
      </c>
      <c r="E23" s="39"/>
      <c r="F23" s="20">
        <f t="shared" si="1"/>
        <v>0</v>
      </c>
      <c r="G23" s="22"/>
      <c r="H23" s="20">
        <f t="shared" si="2"/>
        <v>0</v>
      </c>
      <c r="I23" s="17">
        <f t="shared" si="3"/>
        <v>650.8385416666666</v>
      </c>
      <c r="J23" s="47">
        <f t="shared" si="4"/>
        <v>100.63020833333333</v>
      </c>
      <c r="K23" s="5"/>
    </row>
    <row r="24" spans="1:11" ht="12.75">
      <c r="A24" s="34">
        <v>19</v>
      </c>
      <c r="B24" s="28" t="s">
        <v>32</v>
      </c>
      <c r="C24" s="12">
        <v>575</v>
      </c>
      <c r="D24" s="20">
        <f t="shared" si="0"/>
        <v>0.359375</v>
      </c>
      <c r="E24" s="39"/>
      <c r="F24" s="20">
        <f t="shared" si="1"/>
        <v>0</v>
      </c>
      <c r="G24" s="22"/>
      <c r="H24" s="20">
        <f t="shared" si="2"/>
        <v>0</v>
      </c>
      <c r="I24" s="17">
        <f t="shared" si="3"/>
        <v>538.4635416666666</v>
      </c>
      <c r="J24" s="47">
        <f t="shared" si="4"/>
        <v>68.88020833333333</v>
      </c>
      <c r="K24" s="5"/>
    </row>
    <row r="25" spans="1:11" ht="12.75">
      <c r="A25" s="34">
        <v>20</v>
      </c>
      <c r="B25" s="28" t="s">
        <v>37</v>
      </c>
      <c r="C25" s="13">
        <v>570</v>
      </c>
      <c r="D25" s="20">
        <f t="shared" si="0"/>
        <v>0.35625</v>
      </c>
      <c r="E25" s="39"/>
      <c r="F25" s="20">
        <f t="shared" si="1"/>
        <v>0</v>
      </c>
      <c r="G25" s="22"/>
      <c r="H25" s="20">
        <f t="shared" si="2"/>
        <v>0</v>
      </c>
      <c r="I25" s="17">
        <f t="shared" si="3"/>
        <v>533.78125</v>
      </c>
      <c r="J25" s="47">
        <f t="shared" si="4"/>
        <v>67.6875</v>
      </c>
      <c r="K25" s="5"/>
    </row>
    <row r="26" spans="1:11" ht="12.75">
      <c r="A26" s="34">
        <v>21</v>
      </c>
      <c r="B26" s="28" t="s">
        <v>38</v>
      </c>
      <c r="C26" s="13">
        <v>520</v>
      </c>
      <c r="D26" s="20">
        <f t="shared" si="0"/>
        <v>0.325</v>
      </c>
      <c r="E26" s="39"/>
      <c r="F26" s="20">
        <f t="shared" si="1"/>
        <v>0</v>
      </c>
      <c r="G26" s="22"/>
      <c r="H26" s="20">
        <f t="shared" si="2"/>
        <v>0</v>
      </c>
      <c r="I26" s="17">
        <f t="shared" si="3"/>
        <v>486.9583333333333</v>
      </c>
      <c r="J26" s="47">
        <f t="shared" si="4"/>
        <v>56.333333333333336</v>
      </c>
      <c r="K26" s="5"/>
    </row>
    <row r="27" spans="1:11" ht="12.75">
      <c r="A27" s="34">
        <v>22</v>
      </c>
      <c r="B27" s="30" t="s">
        <v>13</v>
      </c>
      <c r="C27" s="12"/>
      <c r="D27" s="20">
        <f t="shared" si="0"/>
        <v>0</v>
      </c>
      <c r="E27" s="38"/>
      <c r="F27" s="20">
        <f t="shared" si="1"/>
        <v>0</v>
      </c>
      <c r="G27" s="22">
        <v>440</v>
      </c>
      <c r="H27" s="20">
        <f t="shared" si="2"/>
        <v>0.30344827586206896</v>
      </c>
      <c r="I27" s="17">
        <f t="shared" si="3"/>
        <v>454.6666666666667</v>
      </c>
      <c r="J27" s="47">
        <f t="shared" si="4"/>
        <v>44.50574712643678</v>
      </c>
      <c r="K27" s="5"/>
    </row>
    <row r="28" spans="1:11" ht="12.75">
      <c r="A28" s="34">
        <v>23</v>
      </c>
      <c r="B28" s="28" t="s">
        <v>39</v>
      </c>
      <c r="C28" s="13">
        <v>440</v>
      </c>
      <c r="D28" s="20">
        <f t="shared" si="0"/>
        <v>0.275</v>
      </c>
      <c r="E28" s="39"/>
      <c r="F28" s="20">
        <f t="shared" si="1"/>
        <v>0</v>
      </c>
      <c r="G28" s="22"/>
      <c r="H28" s="20">
        <f t="shared" si="2"/>
        <v>0</v>
      </c>
      <c r="I28" s="17">
        <f t="shared" si="3"/>
        <v>412.0416666666667</v>
      </c>
      <c r="J28" s="47">
        <f t="shared" si="4"/>
        <v>40.333333333333336</v>
      </c>
      <c r="K28" s="5"/>
    </row>
    <row r="29" spans="1:11" ht="12.75">
      <c r="A29" s="34">
        <v>24</v>
      </c>
      <c r="B29" s="31" t="s">
        <v>14</v>
      </c>
      <c r="C29" s="12"/>
      <c r="D29" s="20">
        <f t="shared" si="0"/>
        <v>0</v>
      </c>
      <c r="E29" s="38"/>
      <c r="F29" s="20">
        <f t="shared" si="1"/>
        <v>0</v>
      </c>
      <c r="G29" s="22">
        <v>291</v>
      </c>
      <c r="H29" s="20">
        <f t="shared" si="2"/>
        <v>0.2006896551724138</v>
      </c>
      <c r="I29" s="17">
        <f t="shared" si="3"/>
        <v>300.7</v>
      </c>
      <c r="J29" s="47">
        <f t="shared" si="4"/>
        <v>19.466896551724137</v>
      </c>
      <c r="K29" s="5"/>
    </row>
    <row r="30" spans="1:11" ht="12.75">
      <c r="A30" s="34">
        <v>25</v>
      </c>
      <c r="B30" s="28" t="s">
        <v>33</v>
      </c>
      <c r="C30" s="12">
        <v>220</v>
      </c>
      <c r="D30" s="20">
        <f t="shared" si="0"/>
        <v>0.1375</v>
      </c>
      <c r="E30" s="39"/>
      <c r="F30" s="20">
        <f t="shared" si="1"/>
        <v>0</v>
      </c>
      <c r="G30" s="22"/>
      <c r="H30" s="20">
        <f t="shared" si="2"/>
        <v>0</v>
      </c>
      <c r="I30" s="17">
        <f t="shared" si="3"/>
        <v>206.02083333333334</v>
      </c>
      <c r="J30" s="47">
        <f t="shared" si="4"/>
        <v>10.083333333333334</v>
      </c>
      <c r="K30" s="5"/>
    </row>
    <row r="31" spans="1:11" ht="13.5" thickBot="1">
      <c r="A31" s="35">
        <v>26</v>
      </c>
      <c r="B31" s="32" t="s">
        <v>10</v>
      </c>
      <c r="C31" s="14"/>
      <c r="D31" s="21">
        <f t="shared" si="0"/>
        <v>0</v>
      </c>
      <c r="E31" s="40"/>
      <c r="F31" s="21">
        <f t="shared" si="1"/>
        <v>0</v>
      </c>
      <c r="G31" s="24">
        <v>143</v>
      </c>
      <c r="H31" s="21">
        <f t="shared" si="2"/>
        <v>0.09862068965517241</v>
      </c>
      <c r="I31" s="18">
        <f t="shared" si="3"/>
        <v>147.76666666666668</v>
      </c>
      <c r="J31" s="48">
        <f t="shared" si="4"/>
        <v>4.700919540229886</v>
      </c>
      <c r="K31" s="5"/>
    </row>
    <row r="32" spans="1:11" ht="12.75">
      <c r="A32" s="44">
        <v>27</v>
      </c>
      <c r="B32" s="45" t="s">
        <v>35</v>
      </c>
      <c r="C32" s="12"/>
      <c r="D32" s="20">
        <f t="shared" si="0"/>
        <v>0</v>
      </c>
      <c r="E32" s="38"/>
      <c r="F32" s="20">
        <f t="shared" si="1"/>
        <v>0</v>
      </c>
      <c r="G32" s="22">
        <v>0</v>
      </c>
      <c r="H32" s="20">
        <f t="shared" si="2"/>
        <v>0</v>
      </c>
      <c r="I32" s="17">
        <f t="shared" si="3"/>
        <v>0</v>
      </c>
      <c r="J32" s="41">
        <f t="shared" si="4"/>
        <v>0</v>
      </c>
      <c r="K32" s="5"/>
    </row>
    <row r="33" spans="1:11" ht="12.75">
      <c r="A33" s="34">
        <v>28</v>
      </c>
      <c r="B33" s="31" t="s">
        <v>15</v>
      </c>
      <c r="C33" s="12"/>
      <c r="D33" s="20">
        <f t="shared" si="0"/>
        <v>0</v>
      </c>
      <c r="E33" s="38"/>
      <c r="F33" s="20">
        <f t="shared" si="1"/>
        <v>0</v>
      </c>
      <c r="G33" s="22">
        <v>0</v>
      </c>
      <c r="H33" s="20">
        <f t="shared" si="2"/>
        <v>0</v>
      </c>
      <c r="I33" s="17">
        <f t="shared" si="3"/>
        <v>0</v>
      </c>
      <c r="J33" s="41">
        <f t="shared" si="4"/>
        <v>0</v>
      </c>
      <c r="K33" s="5"/>
    </row>
    <row r="34" spans="1:11" ht="12.75">
      <c r="A34" s="34">
        <v>29</v>
      </c>
      <c r="B34" s="31" t="s">
        <v>16</v>
      </c>
      <c r="C34" s="12"/>
      <c r="D34" s="20">
        <f t="shared" si="0"/>
        <v>0</v>
      </c>
      <c r="E34" s="38"/>
      <c r="F34" s="20">
        <f t="shared" si="1"/>
        <v>0</v>
      </c>
      <c r="G34" s="22">
        <v>0</v>
      </c>
      <c r="H34" s="20">
        <f t="shared" si="2"/>
        <v>0</v>
      </c>
      <c r="I34" s="17">
        <f t="shared" si="3"/>
        <v>0</v>
      </c>
      <c r="J34" s="41">
        <f t="shared" si="4"/>
        <v>0</v>
      </c>
      <c r="K34" s="5"/>
    </row>
    <row r="35" spans="1:11" ht="12.75">
      <c r="A35" s="34">
        <v>30</v>
      </c>
      <c r="B35" s="31" t="s">
        <v>17</v>
      </c>
      <c r="C35" s="12"/>
      <c r="D35" s="20">
        <f t="shared" si="0"/>
        <v>0</v>
      </c>
      <c r="E35" s="38"/>
      <c r="F35" s="20">
        <f t="shared" si="1"/>
        <v>0</v>
      </c>
      <c r="G35" s="22">
        <v>0</v>
      </c>
      <c r="H35" s="20">
        <f t="shared" si="2"/>
        <v>0</v>
      </c>
      <c r="I35" s="17">
        <f t="shared" si="3"/>
        <v>0</v>
      </c>
      <c r="J35" s="41">
        <f t="shared" si="4"/>
        <v>0</v>
      </c>
      <c r="K35" s="5"/>
    </row>
    <row r="36" spans="1:11" ht="12.75">
      <c r="A36" s="34">
        <v>31</v>
      </c>
      <c r="B36" s="31" t="s">
        <v>18</v>
      </c>
      <c r="C36" s="12"/>
      <c r="D36" s="20">
        <f t="shared" si="0"/>
        <v>0</v>
      </c>
      <c r="E36" s="38"/>
      <c r="F36" s="20">
        <f t="shared" si="1"/>
        <v>0</v>
      </c>
      <c r="G36" s="22">
        <v>0</v>
      </c>
      <c r="H36" s="20">
        <f t="shared" si="2"/>
        <v>0</v>
      </c>
      <c r="I36" s="17">
        <f t="shared" si="3"/>
        <v>0</v>
      </c>
      <c r="J36" s="41">
        <f t="shared" si="4"/>
        <v>0</v>
      </c>
      <c r="K36" s="5"/>
    </row>
    <row r="37" spans="1:11" ht="12.75">
      <c r="A37" s="34">
        <v>32</v>
      </c>
      <c r="B37" s="31" t="s">
        <v>19</v>
      </c>
      <c r="C37" s="12"/>
      <c r="D37" s="20">
        <f t="shared" si="0"/>
        <v>0</v>
      </c>
      <c r="E37" s="38"/>
      <c r="F37" s="20">
        <f t="shared" si="1"/>
        <v>0</v>
      </c>
      <c r="G37" s="22">
        <v>0</v>
      </c>
      <c r="H37" s="20">
        <f t="shared" si="2"/>
        <v>0</v>
      </c>
      <c r="I37" s="17">
        <f t="shared" si="3"/>
        <v>0</v>
      </c>
      <c r="J37" s="41">
        <f t="shared" si="4"/>
        <v>0</v>
      </c>
      <c r="K37" s="5"/>
    </row>
    <row r="38" spans="1:11" ht="12.75">
      <c r="A38" s="34">
        <v>33</v>
      </c>
      <c r="B38" s="31" t="s">
        <v>20</v>
      </c>
      <c r="C38" s="12"/>
      <c r="D38" s="20">
        <f t="shared" si="0"/>
        <v>0</v>
      </c>
      <c r="E38" s="38"/>
      <c r="F38" s="20">
        <f t="shared" si="1"/>
        <v>0</v>
      </c>
      <c r="G38" s="22">
        <v>0</v>
      </c>
      <c r="H38" s="20">
        <f t="shared" si="2"/>
        <v>0</v>
      </c>
      <c r="I38" s="17">
        <f t="shared" si="3"/>
        <v>0</v>
      </c>
      <c r="J38" s="41">
        <f t="shared" si="4"/>
        <v>0</v>
      </c>
      <c r="K38" s="5"/>
    </row>
    <row r="39" spans="1:11" ht="12.75">
      <c r="A39" s="34">
        <v>34</v>
      </c>
      <c r="B39" s="31" t="s">
        <v>36</v>
      </c>
      <c r="C39" s="12"/>
      <c r="D39" s="20">
        <f t="shared" si="0"/>
        <v>0</v>
      </c>
      <c r="E39" s="38"/>
      <c r="F39" s="20">
        <f t="shared" si="1"/>
        <v>0</v>
      </c>
      <c r="G39" s="22">
        <v>0</v>
      </c>
      <c r="H39" s="20">
        <f t="shared" si="2"/>
        <v>0</v>
      </c>
      <c r="I39" s="17">
        <f t="shared" si="3"/>
        <v>0</v>
      </c>
      <c r="J39" s="41">
        <f t="shared" si="4"/>
        <v>0</v>
      </c>
      <c r="K39" s="5"/>
    </row>
    <row r="40" spans="1:11" ht="13.5" thickBot="1">
      <c r="A40" s="35">
        <v>35</v>
      </c>
      <c r="B40" s="32" t="s">
        <v>21</v>
      </c>
      <c r="C40" s="14"/>
      <c r="D40" s="21">
        <f t="shared" si="0"/>
        <v>0</v>
      </c>
      <c r="E40" s="40"/>
      <c r="F40" s="21">
        <f t="shared" si="1"/>
        <v>0</v>
      </c>
      <c r="G40" s="24">
        <v>0</v>
      </c>
      <c r="H40" s="21">
        <f t="shared" si="2"/>
        <v>0</v>
      </c>
      <c r="I40" s="18">
        <f t="shared" si="3"/>
        <v>0</v>
      </c>
      <c r="J40" s="42">
        <f t="shared" si="4"/>
        <v>0</v>
      </c>
      <c r="K4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4.421875" style="0" customWidth="1"/>
    <col min="3" max="8" width="6.7109375" style="0" customWidth="1"/>
    <col min="9" max="9" width="9.7109375" style="0" customWidth="1"/>
  </cols>
  <sheetData>
    <row r="1" spans="1:9" ht="12.75">
      <c r="A1" s="6"/>
      <c r="B1" s="4"/>
      <c r="I1" s="1"/>
    </row>
    <row r="2" spans="1:9" ht="18">
      <c r="A2" s="54" t="s">
        <v>45</v>
      </c>
      <c r="B2" s="4"/>
      <c r="I2" s="1"/>
    </row>
    <row r="3" spans="2:9" ht="12.75">
      <c r="B3" s="4"/>
      <c r="I3" s="1"/>
    </row>
    <row r="4" spans="2:10" ht="96.75">
      <c r="B4" s="49" t="s">
        <v>46</v>
      </c>
      <c r="C4" s="8" t="s">
        <v>0</v>
      </c>
      <c r="D4" s="15" t="s">
        <v>41</v>
      </c>
      <c r="E4" s="8" t="s">
        <v>1</v>
      </c>
      <c r="F4" s="15" t="s">
        <v>41</v>
      </c>
      <c r="G4" s="8" t="s">
        <v>2</v>
      </c>
      <c r="H4" s="15" t="s">
        <v>41</v>
      </c>
      <c r="I4" s="9" t="s">
        <v>3</v>
      </c>
      <c r="J4" s="43" t="s">
        <v>43</v>
      </c>
    </row>
    <row r="5" spans="2:9" ht="13.5" thickBot="1">
      <c r="B5" s="4"/>
      <c r="C5" s="10">
        <v>1600</v>
      </c>
      <c r="D5" s="2"/>
      <c r="E5" s="2">
        <v>1445</v>
      </c>
      <c r="F5" s="2"/>
      <c r="G5" s="2">
        <v>1450</v>
      </c>
      <c r="H5" s="2"/>
      <c r="I5" s="3">
        <f>SUM(C5:G5)/3</f>
        <v>1498.3333333333333</v>
      </c>
    </row>
    <row r="6" spans="1:10" ht="12.75">
      <c r="A6" s="33">
        <v>1</v>
      </c>
      <c r="B6" s="25" t="s">
        <v>8</v>
      </c>
      <c r="C6" s="11">
        <v>920</v>
      </c>
      <c r="D6" s="19">
        <f aca="true" t="shared" si="0" ref="D6:D11">C6/1600</f>
        <v>0.575</v>
      </c>
      <c r="E6" s="37">
        <v>1132</v>
      </c>
      <c r="F6" s="19">
        <f aca="true" t="shared" si="1" ref="F6:F11">E6/1445</f>
        <v>0.7833910034602076</v>
      </c>
      <c r="G6" s="23">
        <v>702</v>
      </c>
      <c r="H6" s="19">
        <f aca="true" t="shared" si="2" ref="H6:H11">G6/1450</f>
        <v>0.48413793103448277</v>
      </c>
      <c r="I6" s="51">
        <f aca="true" t="shared" si="3" ref="I6:I11">(C6/1600+E6/1445+G6/1450)*4495/3</f>
        <v>2760.7225201845445</v>
      </c>
      <c r="J6" s="46">
        <f aca="true" t="shared" si="4" ref="J6:J11">(C6+E6+G6)*(D6+F6+H6)/3</f>
        <v>1691.4415618661258</v>
      </c>
    </row>
    <row r="7" spans="1:10" ht="12.75">
      <c r="A7" s="34">
        <v>2</v>
      </c>
      <c r="B7" s="26" t="s">
        <v>5</v>
      </c>
      <c r="C7" s="12">
        <v>1150</v>
      </c>
      <c r="D7" s="20">
        <f t="shared" si="0"/>
        <v>0.71875</v>
      </c>
      <c r="E7" s="38">
        <v>1064.192</v>
      </c>
      <c r="F7" s="20">
        <f t="shared" si="1"/>
        <v>0.7364650519031142</v>
      </c>
      <c r="G7" s="22">
        <v>457</v>
      </c>
      <c r="H7" s="20">
        <f t="shared" si="2"/>
        <v>0.31517241379310346</v>
      </c>
      <c r="I7" s="52">
        <f t="shared" si="3"/>
        <v>2652.6305527681657</v>
      </c>
      <c r="J7" s="47">
        <f t="shared" si="4"/>
        <v>1576.34827842267</v>
      </c>
    </row>
    <row r="8" spans="1:10" ht="12.75">
      <c r="A8" s="34">
        <v>3</v>
      </c>
      <c r="B8" s="26" t="s">
        <v>12</v>
      </c>
      <c r="C8" s="12">
        <v>755</v>
      </c>
      <c r="D8" s="20">
        <f t="shared" si="0"/>
        <v>0.471875</v>
      </c>
      <c r="E8" s="38">
        <v>1105.411</v>
      </c>
      <c r="F8" s="20">
        <f t="shared" si="1"/>
        <v>0.7649903114186851</v>
      </c>
      <c r="G8" s="22">
        <v>508</v>
      </c>
      <c r="H8" s="20">
        <f t="shared" si="2"/>
        <v>0.3503448275862069</v>
      </c>
      <c r="I8" s="52">
        <f t="shared" si="3"/>
        <v>2378.169858275663</v>
      </c>
      <c r="J8" s="47">
        <f t="shared" si="4"/>
        <v>1253.0553175102384</v>
      </c>
    </row>
    <row r="9" spans="1:10" ht="12.75">
      <c r="A9" s="34">
        <v>4</v>
      </c>
      <c r="B9" s="26" t="s">
        <v>7</v>
      </c>
      <c r="C9" s="12">
        <v>785</v>
      </c>
      <c r="D9" s="20">
        <f t="shared" si="0"/>
        <v>0.490625</v>
      </c>
      <c r="E9" s="38">
        <v>1011.548</v>
      </c>
      <c r="F9" s="20">
        <f t="shared" si="1"/>
        <v>0.7000332179930796</v>
      </c>
      <c r="G9" s="22">
        <v>405</v>
      </c>
      <c r="H9" s="20">
        <f t="shared" si="2"/>
        <v>0.2793103448275862</v>
      </c>
      <c r="I9" s="52">
        <f t="shared" si="3"/>
        <v>2202.5028966262976</v>
      </c>
      <c r="J9" s="47">
        <f t="shared" si="4"/>
        <v>1078.7354498469037</v>
      </c>
    </row>
    <row r="10" spans="1:10" ht="12.75">
      <c r="A10" s="34">
        <v>5</v>
      </c>
      <c r="B10" s="27" t="s">
        <v>6</v>
      </c>
      <c r="C10" s="12"/>
      <c r="D10" s="20">
        <f t="shared" si="0"/>
        <v>0</v>
      </c>
      <c r="E10" s="38">
        <v>1214.932</v>
      </c>
      <c r="F10" s="20">
        <f t="shared" si="1"/>
        <v>0.8407833910034602</v>
      </c>
      <c r="G10" s="22">
        <v>587</v>
      </c>
      <c r="H10" s="20">
        <f t="shared" si="2"/>
        <v>0.4048275862068966</v>
      </c>
      <c r="I10" s="52">
        <f t="shared" si="3"/>
        <v>1866.3404475201844</v>
      </c>
      <c r="J10" s="47">
        <f t="shared" si="4"/>
        <v>748.1687597955375</v>
      </c>
    </row>
    <row r="11" spans="1:10" ht="13.5" thickBot="1">
      <c r="A11" s="35">
        <v>6</v>
      </c>
      <c r="B11" s="50" t="s">
        <v>11</v>
      </c>
      <c r="C11" s="14"/>
      <c r="D11" s="21">
        <f t="shared" si="0"/>
        <v>0</v>
      </c>
      <c r="E11" s="40">
        <v>936</v>
      </c>
      <c r="F11" s="21">
        <f t="shared" si="1"/>
        <v>0.6477508650519032</v>
      </c>
      <c r="G11" s="24">
        <v>0</v>
      </c>
      <c r="H11" s="21">
        <f t="shared" si="2"/>
        <v>0</v>
      </c>
      <c r="I11" s="53">
        <f t="shared" si="3"/>
        <v>970.5467128027682</v>
      </c>
      <c r="J11" s="48">
        <f t="shared" si="4"/>
        <v>202.09826989619378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scale="90" r:id="rId1"/>
  <headerFooter alignWithMargins="0">
    <oddHeader>&amp;CCHALLENGE LOMBARDIA 2006
Sezioni UNUCI di
Milano - Monza e Brianza - Gallarate
</oddHeader>
    <oddFooter>&amp;LNella classifica finale 
rientrano solo le pattuglie
che hanno partecipato
ad almeno due gare&amp;RIl punteggio finale risulta dal 
prodotto fra la somma dei 
punteggi parziali e la media 
delle percentuali di punteggi 
ottenuti nelle singole gare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unuci</dc:creator>
  <cp:keywords/>
  <dc:description/>
  <cp:lastModifiedBy>ANC</cp:lastModifiedBy>
  <cp:lastPrinted>2006-11-06T18:14:02Z</cp:lastPrinted>
  <dcterms:created xsi:type="dcterms:W3CDTF">2005-10-23T11:18:40Z</dcterms:created>
  <dcterms:modified xsi:type="dcterms:W3CDTF">2018-03-11T09:32:41Z</dcterms:modified>
  <cp:category/>
  <cp:version/>
  <cp:contentType/>
  <cp:contentStatus/>
</cp:coreProperties>
</file>